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potter\BPP SERVICES LIMITED\ActEd Team - CM2\2024\CM2 Assignments\CM2B\"/>
    </mc:Choice>
  </mc:AlternateContent>
  <xr:revisionPtr revIDLastSave="0" documentId="13_ncr:1_{9960E8C9-4BD4-4BCC-83E8-91B3F70EECD1}"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Details" sheetId="7" r:id="rId2"/>
    <sheet name="Q1 Inputs" sheetId="8" r:id="rId3"/>
    <sheet name="Q1 (i)" sheetId="9" r:id="rId4"/>
    <sheet name="Q1 (ii)" sheetId="10" r:id="rId5"/>
    <sheet name="Q1 (iii)" sheetId="11" r:id="rId6"/>
    <sheet name="Q1 (iv)" sheetId="12" r:id="rId7"/>
    <sheet name="Q2 Inputs" sheetId="13" r:id="rId8"/>
    <sheet name="Q2 (i)" sheetId="14" r:id="rId9"/>
    <sheet name="Q2 (ii)" sheetId="15" r:id="rId10"/>
    <sheet name="Q3 Inputs" sheetId="16" r:id="rId11"/>
    <sheet name="Q3 (i)" sheetId="17" r:id="rId12"/>
    <sheet name="Q3 (ii)" sheetId="18" r:id="rId13"/>
    <sheet name="Q3 (iii)" sheetId="19" r:id="rId14"/>
  </sheets>
  <definedNames>
    <definedName name="Bonds" localSheetId="10">'Q3 Inputs'!$B$4</definedName>
    <definedName name="Delta_t">'Q1 Inputs'!$F$4</definedName>
    <definedName name="Discount">'Q1 Inputs'!$F$6</definedName>
    <definedName name="Down_factor">'Q1 Inputs'!$F$9</definedName>
    <definedName name="Down_prob">'Q1 Inputs'!$F$12</definedName>
    <definedName name="Funds" localSheetId="10">'Q3 Inputs'!$B$3</definedName>
    <definedName name="Growth" localSheetId="10">'Q3 Inputs'!$B$9</definedName>
    <definedName name="Interest" localSheetId="10">'Q3 Inputs'!$B$10</definedName>
    <definedName name="Interest">'Q1 Inputs'!$B$10</definedName>
    <definedName name="Steps">'Q1 Inputs'!$F$3</definedName>
    <definedName name="Strike">'Q1 Inputs'!$B$3</definedName>
    <definedName name="Term" localSheetId="10">'Q3 Inputs'!$B$5</definedName>
    <definedName name="Term">'Q1 Inputs'!$B$4</definedName>
    <definedName name="Up_factor">'Q1 Inputs'!$F$8</definedName>
    <definedName name="Up_prob">'Q1 Inputs'!$F$11</definedName>
    <definedName name="Volatility" localSheetId="10">'Q3 Inputs'!$B$11</definedName>
    <definedName name="Volatility">'Q1 Inputs'!$B$11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13" l="1"/>
  <c r="O11" i="13"/>
  <c r="O12" i="13"/>
  <c r="O13" i="13"/>
  <c r="O14" i="13" s="1"/>
  <c r="O15" i="13" s="1"/>
  <c r="O16" i="13" s="1"/>
  <c r="O17" i="13" s="1"/>
  <c r="O18" i="13" s="1"/>
  <c r="O19" i="13" s="1"/>
  <c r="B4" i="8"/>
  <c r="F4" i="8"/>
  <c r="F8" i="8" s="1"/>
  <c r="F9" i="8" s="1"/>
  <c r="H15" i="8"/>
  <c r="A3" i="7"/>
  <c r="A1" i="7"/>
  <c r="I16" i="8" l="1"/>
  <c r="I14" i="8"/>
  <c r="J13" i="8" s="1"/>
  <c r="K12" i="8" s="1"/>
  <c r="L11" i="8" s="1"/>
  <c r="M10" i="8" s="1"/>
  <c r="J15" i="8" l="1"/>
  <c r="K14" i="8" s="1"/>
  <c r="L13" i="8" s="1"/>
  <c r="M12" i="8" s="1"/>
  <c r="J17" i="8"/>
  <c r="K16" i="8" l="1"/>
  <c r="L15" i="8" s="1"/>
  <c r="M14" i="8" s="1"/>
  <c r="K18" i="8"/>
  <c r="L19" i="8" l="1"/>
  <c r="L17" i="8"/>
  <c r="M16" i="8" s="1"/>
  <c r="M18" i="8" l="1"/>
  <c r="M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00000000-0006-0000-0100-000001000000}">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<sst xmlns="http://schemas.openxmlformats.org/spreadsheetml/2006/main" count="79" uniqueCount="64">
  <si>
    <t>Please note:</t>
  </si>
  <si>
    <t>Completing your assignment</t>
  </si>
  <si>
    <t>If you are having your assignment marked by ActEd, please follow these instructions carefully:</t>
  </si>
  <si>
    <t>Submission for marking</t>
  </si>
  <si>
    <t>Submitted assignments will not be marked if any of the files are suspected to have been affected by a computer virus or to have been corrupted.</t>
  </si>
  <si>
    <t xml:space="preserve">Time to do assignment  (see Note below): </t>
  </si>
  <si>
    <t xml:space="preserve">Completed your ActEd Student Number in the box above? </t>
  </si>
  <si>
    <t>–   </t>
  </si>
  <si>
    <t>Assignment marking is not included in the price of the course materials.  Please purchase Series Y Marking or a Marking Voucher before submitting your script.</t>
  </si>
  <si>
    <t>Enter the information required in the 'Details' worksheet.</t>
  </si>
  <si>
    <r>
      <t>Note:</t>
    </r>
    <r>
      <rPr>
        <sz val="10"/>
        <color theme="1"/>
        <rFont val="Calibri"/>
        <family val="2"/>
        <scheme val="minor"/>
      </rPr>
      <t xml:space="preserve">  If you take more than 1¾ hours, you should indicate how much you completed</t>
    </r>
  </si>
  <si>
    <t xml:space="preserve">             within this exam time so that the marker can provide useful feedback on your progress.</t>
  </si>
  <si>
    <t>Please tick the following checklist so that your script can be marked quickly.  Have you:</t>
  </si>
  <si>
    <t>Are you allowed extra time or other special conditions in the profession’s exams</t>
  </si>
  <si>
    <t>(if you wish to share this information)?</t>
  </si>
  <si>
    <t>We only accept Excel files produced in Office 2010 or later.</t>
  </si>
  <si>
    <t>you should attempt all of the questions.</t>
  </si>
  <si>
    <t xml:space="preserve">Recorded your time taken and whether you have used the solutions? </t>
  </si>
  <si>
    <t>Have you used the solutions to this assignment?</t>
  </si>
  <si>
    <t>If Yes, you can provide further information on the extra time / other conditions if you wish:</t>
  </si>
  <si>
    <t xml:space="preserve">Begin your answer to each part of each question in the appropriate sheet (tab). </t>
  </si>
  <si>
    <t>Entered your answers at the end of this document, starting each question part on a new sheet?</t>
  </si>
  <si>
    <t>If you are using a Marking Voucher, then please make sure that you submit your script by the Marking Voucher deadline date to give us enough time to mark and return the script before the exam.</t>
  </si>
  <si>
    <t>Submit your completed Excel file to The Hub, following the instructions given at the start of the questions document.</t>
  </si>
  <si>
    <t>Subject CM2: Assignment Y2</t>
  </si>
  <si>
    <t>the time allowed for this assignment is 1¾ hours</t>
  </si>
  <si>
    <r>
      <rPr>
        <b/>
        <sz val="11"/>
        <rFont val="Calibri"/>
        <family val="2"/>
        <scheme val="minor"/>
      </rPr>
      <t xml:space="preserve">Enter your answers in this Excel document. </t>
    </r>
    <r>
      <rPr>
        <sz val="11"/>
        <rFont val="Calibri"/>
        <family val="2"/>
        <scheme val="minor"/>
      </rPr>
      <t xml:space="preserve"> </t>
    </r>
  </si>
  <si>
    <r>
      <t xml:space="preserve">You will not be able to submit a script on The Hub after the deadline date (set out on our website at </t>
    </r>
    <r>
      <rPr>
        <b/>
        <sz val="11"/>
        <rFont val="Calibri"/>
        <family val="2"/>
        <scheme val="minor"/>
      </rPr>
      <t>ActEd.co.uk</t>
    </r>
    <r>
      <rPr>
        <sz val="11"/>
        <rFont val="Calibri"/>
        <family val="2"/>
        <scheme val="minor"/>
      </rPr>
      <t xml:space="preserve">: Products, Marking, Deadlines), unless you are using a Marking Voucher.  </t>
    </r>
  </si>
  <si>
    <t>per annum</t>
  </si>
  <si>
    <t>Volatility</t>
  </si>
  <si>
    <t>Risk-free interest rate</t>
  </si>
  <si>
    <t>Down factor</t>
  </si>
  <si>
    <t>Initial share price</t>
  </si>
  <si>
    <t>Up factor</t>
  </si>
  <si>
    <t>MODEL PARAMETERS</t>
  </si>
  <si>
    <t>Step size</t>
  </si>
  <si>
    <t>years</t>
  </si>
  <si>
    <t>Term</t>
  </si>
  <si>
    <t>Number of steps</t>
  </si>
  <si>
    <t>Strike price</t>
  </si>
  <si>
    <t>TREE OF SHARE PRICES</t>
  </si>
  <si>
    <t>AUXILIARY VARIABLES</t>
  </si>
  <si>
    <t>OPTION SPECIFICATION</t>
  </si>
  <si>
    <t>Ratio</t>
  </si>
  <si>
    <t>Premium</t>
  </si>
  <si>
    <t>Development year</t>
  </si>
  <si>
    <t>Year</t>
  </si>
  <si>
    <t>Loss</t>
  </si>
  <si>
    <t>Earned</t>
  </si>
  <si>
    <t>Accident</t>
  </si>
  <si>
    <t>Incremental claims data</t>
  </si>
  <si>
    <t>Run-off triangles</t>
  </si>
  <si>
    <t>Volatility of assets</t>
  </si>
  <si>
    <t>Expected growth rate</t>
  </si>
  <si>
    <t>Term of bonds</t>
  </si>
  <si>
    <t>Nominal value of bonds</t>
  </si>
  <si>
    <t>Initial funds of company</t>
  </si>
  <si>
    <t>COMPANY STRUCTURE SPECIFICATION</t>
  </si>
  <si>
    <t>2024 Examinations</t>
  </si>
  <si>
    <t>We only accept the current version of assignments for marking, and so you can only submit this assignment in the sessions leading to the 2024 exams.</t>
  </si>
  <si>
    <t>Save this document with the title ‘CM2 Assignment Y2 2024 Answers 12345’, inserting your ActEd Student Number for 12345.  Failing to do this will delay your marking.</t>
  </si>
  <si>
    <t xml:space="preserve">Checked that you are using the latest version of the assignments, ie 2024 for the sessions leading to the 2024 exams? </t>
  </si>
  <si>
    <t>ActEd Student Number:</t>
  </si>
  <si>
    <t>Checked that you have a valid Marking Voucher or have ordered Series Y 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</si>
</sst>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0.00000"/>
  </numFmts>
  <fonts count="17"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9"/>
      <color indexed="81"/>
      <name val="Tahoma"/>
      <family val="2"/>
    </font>
    <font>
      <sz val="8"/>
      <color rgb="FF000000"/>
      <name val="Segoe UI"/>
      <family val="2"/>
    </font>
    <font>
      <sz val="11"/>
      <color theme="1"/>
      <name val="Calibri"/>
      <family val="2"/>
      <scheme val="minor"/>
    </font>
    <font>
      <sz val="10"/>
      <name val="Arial"/>
      <family val="2"/>
    </font>
    <font>
      <b/>
      <sz val="20"/>
      <color rgb="FF000000"/>
      <name val="Calibri"/>
      <family val="2"/>
      <scheme val="minor"/>
    </font>
    <font>
      <b/>
      <sz val="18"/>
      <color rgb="FF000000"/>
      <name val="Calibri"/>
      <family val="2"/>
      <scheme val="minor"/>
    </font>
    <font>
      <b/>
      <sz val="20"/>
      <name val="Calibri"/>
      <family val="2"/>
      <scheme val="minor"/>
    </font>
    <font>
      <b/>
      <sz val="11"/>
      <name val="Calibri"/>
      <family val="2"/>
      <scheme val="minor"/>
    </font>
    <font>
      <sz val="11"/>
      <name val="Calibri"/>
      <family val="2"/>
      <scheme val="minor"/>
    </font>
    <font>
      <b/>
      <sz val="18"/>
      <name val="Calibri"/>
      <family val="2"/>
      <scheme val="minor"/>
    </font>
    <font>
      <b/>
      <i/>
      <sz val="18"/>
      <name val="Calibri"/>
      <family val="2"/>
      <scheme val="minor"/>
    </font>
    <font>
      <sz val="11"/>
      <name val="Times New Roman"/>
      <family val="1"/>
    </font>
    <font>
      <sz val="2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5" tint="0.79998168889431442"/>
        <bgColor indexed="64"/>
      </patternFill>
    </fill>
  </fills>
  <borders count="6">
    <border>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6">
    <xf numFmtId="0" fontId="0" fillId="0" borderId="0"/>
    <xf numFmtId="43" fontId="6"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39">
    <xf numFmtId="0" fontId="0" fillId="0" borderId="0" xfId="0"/>
    <xf numFmtId="0" fontId="0" fillId="0" borderId="0" xfId="0" applyAlignment="1">
      <alignment vertical="center"/>
    </xf>
    <xf numFmtId="0" fontId="2" fillId="0" borderId="0" xfId="0" applyFont="1"/>
    <xf numFmtId="0" fontId="3" fillId="0" borderId="0" xfId="0" applyFont="1"/>
    <xf numFmtId="0" fontId="1" fillId="0" borderId="0" xfId="0" applyFont="1"/>
    <xf numFmtId="0" fontId="3" fillId="0" borderId="0" xfId="0" applyFont="1" applyAlignment="1">
      <alignment horizontal="left" vertical="center"/>
    </xf>
    <xf numFmtId="0" fontId="0" fillId="0" borderId="0" xfId="0" applyFont="1"/>
    <xf numFmtId="0" fontId="0" fillId="2" borderId="1" xfId="0" applyFill="1" applyBorder="1"/>
    <xf numFmtId="0" fontId="0" fillId="2" borderId="2" xfId="0" applyFill="1" applyBorder="1"/>
    <xf numFmtId="0" fontId="8"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2" fillId="2" borderId="3" xfId="0" applyFont="1" applyFill="1" applyBorder="1"/>
    <xf numFmtId="0" fontId="0" fillId="2" borderId="4" xfId="0" applyFill="1" applyBorder="1"/>
    <xf numFmtId="0" fontId="0" fillId="2" borderId="5" xfId="0" applyFill="1" applyBorder="1"/>
    <xf numFmtId="0" fontId="10" fillId="0" borderId="0" xfId="0" applyFont="1" applyAlignment="1">
      <alignment vertical="center"/>
    </xf>
    <xf numFmtId="0" fontId="12" fillId="0" borderId="0" xfId="0" applyFont="1" applyAlignment="1">
      <alignment vertical="center"/>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12" fillId="0" borderId="0" xfId="0" applyFont="1" applyFill="1" applyAlignment="1">
      <alignment vertical="center"/>
    </xf>
    <xf numFmtId="0" fontId="11" fillId="0" borderId="0" xfId="0" applyFont="1" applyFill="1"/>
    <xf numFmtId="0" fontId="12" fillId="0" borderId="0" xfId="0" applyFont="1" applyFill="1"/>
    <xf numFmtId="2" fontId="0" fillId="0" borderId="0" xfId="0" applyNumberFormat="1"/>
    <xf numFmtId="0" fontId="0" fillId="0" borderId="0" xfId="0" applyAlignment="1">
      <alignment horizontal="right"/>
    </xf>
    <xf numFmtId="9" fontId="0" fillId="3" borderId="0" xfId="0" applyNumberFormat="1" applyFill="1"/>
    <xf numFmtId="164" fontId="0" fillId="0" borderId="0" xfId="0" applyNumberFormat="1"/>
    <xf numFmtId="0" fontId="0" fillId="3" borderId="0" xfId="0" applyFill="1"/>
    <xf numFmtId="0" fontId="1" fillId="4" borderId="0" xfId="0" applyFont="1" applyFill="1"/>
    <xf numFmtId="165" fontId="0" fillId="0" borderId="0" xfId="0" applyNumberFormat="1"/>
    <xf numFmtId="165" fontId="0" fillId="3" borderId="0" xfId="0" applyNumberFormat="1" applyFill="1"/>
    <xf numFmtId="0" fontId="1" fillId="4" borderId="0" xfId="0" applyFont="1" applyFill="1" applyAlignment="1">
      <alignment horizontal="centerContinuous"/>
    </xf>
    <xf numFmtId="2" fontId="0" fillId="5" borderId="0" xfId="0" applyNumberFormat="1" applyFill="1"/>
    <xf numFmtId="0" fontId="0" fillId="5" borderId="0" xfId="0" applyFill="1"/>
    <xf numFmtId="0" fontId="1" fillId="0" borderId="0" xfId="0" applyFont="1" applyAlignment="1">
      <alignment horizontal="center"/>
    </xf>
    <xf numFmtId="0" fontId="16" fillId="0" borderId="0" xfId="0" applyFont="1"/>
    <xf numFmtId="3" fontId="0" fillId="3" borderId="0" xfId="0" applyNumberFormat="1" applyFill="1"/>
  </cellXfs>
  <cellStyles count="6">
    <cellStyle name="Comma 2" xfId="4" xr:uid="{00000000-0005-0000-0000-000000000000}"/>
    <cellStyle name="Comma 3" xfId="1" xr:uid="{00000000-0005-0000-0000-000001000000}"/>
    <cellStyle name="Currency 2" xfId="5" xr:uid="{00000000-0005-0000-0000-000002000000}"/>
    <cellStyle name="Normal" xfId="0" builtinId="0"/>
    <cellStyle name="Normal 2" xfId="2"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160020</xdr:rowOff>
        </xdr:from>
        <xdr:to>
          <xdr:col>0</xdr:col>
          <xdr:colOff>236220</xdr:colOff>
          <xdr:row>19</xdr:row>
          <xdr:rowOff>22860</xdr:rowOff>
        </xdr:to>
        <xdr:sp macro="" textlink="">
          <xdr:nvSpPr>
            <xdr:cNvPr id="8193" name="Check Box 1" descr="latest version"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175260</xdr:rowOff>
        </xdr:from>
        <xdr:to>
          <xdr:col>0</xdr:col>
          <xdr:colOff>236220</xdr:colOff>
          <xdr:row>20</xdr:row>
          <xdr:rowOff>30480</xdr:rowOff>
        </xdr:to>
        <xdr:sp macro="" textlink="">
          <xdr:nvSpPr>
            <xdr:cNvPr id="8194" name="Check Box 2" descr="latest version"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236220</xdr:colOff>
          <xdr:row>20</xdr:row>
          <xdr:rowOff>38100</xdr:rowOff>
        </xdr:to>
        <xdr:sp macro="" textlink="">
          <xdr:nvSpPr>
            <xdr:cNvPr id="8195" name="Check Box 3" descr="latest version"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175260</xdr:rowOff>
        </xdr:from>
        <xdr:to>
          <xdr:col>0</xdr:col>
          <xdr:colOff>236220</xdr:colOff>
          <xdr:row>22</xdr:row>
          <xdr:rowOff>30480</xdr:rowOff>
        </xdr:to>
        <xdr:sp macro="" textlink="">
          <xdr:nvSpPr>
            <xdr:cNvPr id="8196" name="Check Box 4" descr="latest version"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160020</xdr:rowOff>
        </xdr:from>
        <xdr:to>
          <xdr:col>0</xdr:col>
          <xdr:colOff>236220</xdr:colOff>
          <xdr:row>21</xdr:row>
          <xdr:rowOff>22860</xdr:rowOff>
        </xdr:to>
        <xdr:sp macro="" textlink="">
          <xdr:nvSpPr>
            <xdr:cNvPr id="8197" name="Check Box 5" descr="latest version"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236220</xdr:colOff>
          <xdr:row>23</xdr:row>
          <xdr:rowOff>45720</xdr:rowOff>
        </xdr:to>
        <xdr:sp macro="" textlink="">
          <xdr:nvSpPr>
            <xdr:cNvPr id="8198" name="Check Box 6" descr="latest version"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10690" y="1333500"/>
          <a:ext cx="975360" cy="3200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7620</xdr:colOff>
      <xdr:row>12</xdr:row>
      <xdr:rowOff>0</xdr:rowOff>
    </xdr:from>
    <xdr:to>
      <xdr:col>5</xdr:col>
      <xdr:colOff>600075</xdr:colOff>
      <xdr:row>13</xdr:row>
      <xdr:rowOff>83820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758940" y="1927860"/>
          <a:ext cx="1202055" cy="266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3</xdr:row>
          <xdr:rowOff>175260</xdr:rowOff>
        </xdr:from>
        <xdr:to>
          <xdr:col>4</xdr:col>
          <xdr:colOff>426720</xdr:colOff>
          <xdr:row>5</xdr:row>
          <xdr:rowOff>7620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3</xdr:row>
          <xdr:rowOff>175260</xdr:rowOff>
        </xdr:from>
        <xdr:to>
          <xdr:col>5</xdr:col>
          <xdr:colOff>419100</xdr:colOff>
          <xdr:row>5</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175260</xdr:rowOff>
        </xdr:from>
        <xdr:to>
          <xdr:col>4</xdr:col>
          <xdr:colOff>426720</xdr:colOff>
          <xdr:row>8</xdr:row>
          <xdr:rowOff>7620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xdr:row>
          <xdr:rowOff>175260</xdr:rowOff>
        </xdr:from>
        <xdr:to>
          <xdr:col>5</xdr:col>
          <xdr:colOff>419100</xdr:colOff>
          <xdr:row>8</xdr:row>
          <xdr:rowOff>7620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236220</xdr:colOff>
          <xdr:row>23</xdr:row>
          <xdr:rowOff>45720</xdr:rowOff>
        </xdr:to>
        <xdr:sp macro="" textlink="">
          <xdr:nvSpPr>
            <xdr:cNvPr id="8207" name="Check Box 15" descr="latest version"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23"/>
  <sheetViews>
    <sheetView showGridLines="0" workbookViewId="0">
      <selection activeCell="E8" sqref="E8"/>
    </sheetView>
  </sheetViews>
  <sheetFormatPr defaultRowHeight="14.4" x14ac:dyDescent="0.3"/>
  <cols>
    <col min="1" max="1" width="5.109375" style="17" customWidth="1"/>
    <col min="2" max="16384" width="8.88671875" style="17"/>
  </cols>
  <sheetData>
    <row r="1" spans="1:19" ht="25.8" x14ac:dyDescent="0.3">
      <c r="A1" s="15" t="s">
        <v>24</v>
      </c>
      <c r="B1" s="16"/>
      <c r="C1" s="16"/>
      <c r="D1" s="16"/>
      <c r="E1" s="16"/>
      <c r="F1" s="16"/>
      <c r="G1" s="16"/>
      <c r="H1" s="16"/>
      <c r="I1" s="16"/>
      <c r="J1" s="16"/>
      <c r="K1" s="16"/>
      <c r="L1" s="16"/>
      <c r="M1" s="16"/>
      <c r="N1" s="16"/>
    </row>
    <row r="2" spans="1:19" ht="16.2" customHeight="1" x14ac:dyDescent="0.3">
      <c r="A2" s="15"/>
      <c r="B2" s="16"/>
      <c r="C2" s="16"/>
      <c r="D2" s="16"/>
      <c r="E2" s="16"/>
      <c r="F2" s="16"/>
      <c r="G2" s="16"/>
      <c r="H2" s="16"/>
      <c r="I2" s="16"/>
      <c r="J2" s="16"/>
      <c r="K2" s="16"/>
      <c r="L2" s="16"/>
      <c r="M2" s="16"/>
      <c r="N2" s="16"/>
    </row>
    <row r="3" spans="1:19" ht="23.4" x14ac:dyDescent="0.3">
      <c r="A3" s="18" t="s">
        <v>58</v>
      </c>
      <c r="B3" s="16"/>
      <c r="C3" s="16"/>
      <c r="D3" s="16"/>
      <c r="E3" s="16"/>
      <c r="F3" s="16"/>
      <c r="G3" s="16"/>
      <c r="H3" s="16"/>
      <c r="I3" s="16"/>
      <c r="J3" s="16"/>
      <c r="K3" s="16"/>
      <c r="L3" s="16"/>
      <c r="M3" s="16"/>
      <c r="N3" s="16"/>
    </row>
    <row r="4" spans="1:19" ht="11.4" customHeight="1" x14ac:dyDescent="0.3">
      <c r="A4" s="19"/>
      <c r="B4" s="16"/>
      <c r="C4" s="16"/>
      <c r="D4" s="16"/>
      <c r="E4" s="16"/>
      <c r="F4" s="16"/>
      <c r="G4" s="16"/>
      <c r="H4" s="16"/>
      <c r="I4" s="16"/>
      <c r="J4" s="16"/>
      <c r="K4" s="16"/>
      <c r="L4" s="16"/>
      <c r="M4" s="16"/>
      <c r="N4" s="16"/>
    </row>
    <row r="5" spans="1:19" x14ac:dyDescent="0.3">
      <c r="A5" s="16" t="s">
        <v>0</v>
      </c>
      <c r="B5" s="16"/>
      <c r="C5" s="16"/>
      <c r="D5" s="16"/>
      <c r="E5" s="16"/>
      <c r="F5" s="16"/>
      <c r="G5" s="16"/>
      <c r="H5" s="16"/>
      <c r="I5" s="16"/>
      <c r="J5" s="16"/>
      <c r="K5" s="16"/>
      <c r="L5" s="16"/>
      <c r="M5" s="16"/>
      <c r="N5" s="16"/>
    </row>
    <row r="6" spans="1:19" x14ac:dyDescent="0.3">
      <c r="A6" s="17" t="s">
        <v>7</v>
      </c>
      <c r="B6" s="16" t="s">
        <v>25</v>
      </c>
      <c r="C6" s="16"/>
      <c r="D6" s="16"/>
      <c r="E6" s="16"/>
      <c r="F6" s="16"/>
      <c r="G6" s="16"/>
      <c r="H6" s="16"/>
      <c r="I6" s="16"/>
      <c r="J6" s="16"/>
      <c r="K6" s="16"/>
      <c r="L6" s="16"/>
      <c r="M6" s="16"/>
      <c r="N6" s="16"/>
    </row>
    <row r="7" spans="1:19" x14ac:dyDescent="0.3">
      <c r="A7" s="17" t="s">
        <v>7</v>
      </c>
      <c r="B7" s="16" t="s">
        <v>16</v>
      </c>
      <c r="C7" s="16"/>
      <c r="D7" s="16"/>
      <c r="E7" s="16"/>
      <c r="F7" s="16"/>
      <c r="G7" s="16"/>
      <c r="H7" s="16"/>
      <c r="I7" s="16"/>
      <c r="J7" s="16"/>
      <c r="K7" s="16"/>
      <c r="L7" s="16"/>
      <c r="M7" s="16"/>
      <c r="N7" s="16"/>
    </row>
    <row r="8" spans="1:19" x14ac:dyDescent="0.3">
      <c r="A8" s="20"/>
      <c r="B8" s="16"/>
      <c r="C8" s="16"/>
      <c r="D8" s="16"/>
      <c r="E8" s="16"/>
      <c r="F8" s="16"/>
      <c r="G8" s="16"/>
      <c r="H8" s="16"/>
      <c r="I8" s="16"/>
      <c r="J8" s="16"/>
      <c r="K8" s="16"/>
      <c r="L8" s="16"/>
      <c r="M8" s="16"/>
      <c r="N8" s="16"/>
    </row>
    <row r="9" spans="1:19" x14ac:dyDescent="0.3">
      <c r="A9" s="21" t="s">
        <v>1</v>
      </c>
      <c r="B9" s="16"/>
      <c r="C9" s="16"/>
      <c r="D9" s="16"/>
      <c r="E9" s="16"/>
      <c r="F9" s="16"/>
      <c r="G9" s="16"/>
      <c r="H9" s="16"/>
      <c r="I9" s="16"/>
      <c r="J9" s="16"/>
      <c r="K9" s="16"/>
      <c r="L9" s="16"/>
      <c r="M9" s="16"/>
      <c r="N9" s="16"/>
    </row>
    <row r="10" spans="1:19" x14ac:dyDescent="0.3">
      <c r="A10" s="16" t="s">
        <v>2</v>
      </c>
      <c r="B10" s="16"/>
      <c r="C10" s="16"/>
      <c r="D10" s="16"/>
      <c r="E10" s="16"/>
      <c r="F10" s="16"/>
      <c r="G10" s="16"/>
      <c r="H10" s="16"/>
      <c r="I10" s="16"/>
      <c r="J10" s="16"/>
      <c r="K10" s="16"/>
      <c r="L10" s="16"/>
      <c r="M10" s="16"/>
      <c r="N10" s="16"/>
    </row>
    <row r="11" spans="1:19" x14ac:dyDescent="0.3">
      <c r="A11" s="17" t="s">
        <v>7</v>
      </c>
      <c r="B11" s="16" t="s">
        <v>8</v>
      </c>
      <c r="C11" s="16"/>
      <c r="D11" s="16"/>
      <c r="E11" s="16"/>
      <c r="F11" s="16"/>
      <c r="G11" s="16"/>
      <c r="H11" s="16"/>
      <c r="I11" s="16"/>
      <c r="J11" s="16"/>
      <c r="K11" s="16"/>
      <c r="L11" s="16"/>
      <c r="M11" s="16"/>
      <c r="N11" s="16"/>
    </row>
    <row r="12" spans="1:19" x14ac:dyDescent="0.3">
      <c r="A12" s="17" t="s">
        <v>7</v>
      </c>
      <c r="B12" s="16" t="s">
        <v>59</v>
      </c>
      <c r="C12" s="16"/>
      <c r="D12" s="16"/>
      <c r="E12" s="16"/>
      <c r="F12" s="16"/>
      <c r="G12" s="16"/>
      <c r="H12" s="16"/>
      <c r="I12" s="16"/>
      <c r="J12" s="16"/>
      <c r="K12" s="16"/>
      <c r="L12" s="16"/>
      <c r="M12" s="16"/>
      <c r="N12" s="16"/>
    </row>
    <row r="13" spans="1:19" x14ac:dyDescent="0.3">
      <c r="A13" s="17" t="s">
        <v>7</v>
      </c>
      <c r="B13" s="21" t="s">
        <v>60</v>
      </c>
      <c r="C13" s="16"/>
      <c r="D13" s="16"/>
      <c r="E13" s="16"/>
      <c r="F13" s="16"/>
      <c r="G13" s="22"/>
      <c r="H13" s="16"/>
      <c r="I13" s="16"/>
      <c r="J13" s="16"/>
      <c r="K13" s="16"/>
      <c r="L13" s="16"/>
      <c r="M13" s="16"/>
      <c r="N13" s="16"/>
      <c r="P13" s="23"/>
      <c r="Q13" s="24"/>
      <c r="R13" s="24"/>
      <c r="S13" s="24"/>
    </row>
    <row r="14" spans="1:19" x14ac:dyDescent="0.3">
      <c r="A14" s="17" t="s">
        <v>7</v>
      </c>
      <c r="B14" s="16" t="s">
        <v>9</v>
      </c>
      <c r="C14" s="16"/>
      <c r="D14" s="16"/>
      <c r="E14" s="16"/>
      <c r="F14" s="16"/>
      <c r="G14" s="16"/>
      <c r="H14" s="16"/>
      <c r="I14" s="16"/>
      <c r="J14" s="16"/>
      <c r="K14" s="16"/>
      <c r="L14" s="16"/>
      <c r="M14" s="16"/>
      <c r="N14" s="16"/>
    </row>
    <row r="15" spans="1:19" x14ac:dyDescent="0.3">
      <c r="A15" s="17" t="s">
        <v>7</v>
      </c>
      <c r="B15" s="16" t="s">
        <v>26</v>
      </c>
      <c r="C15" s="16"/>
      <c r="D15" s="16"/>
      <c r="E15" s="16"/>
      <c r="F15" s="16"/>
      <c r="G15" s="16"/>
      <c r="H15" s="16"/>
      <c r="I15" s="16"/>
      <c r="J15" s="16"/>
      <c r="K15" s="16"/>
      <c r="L15" s="16"/>
      <c r="M15" s="16"/>
      <c r="N15" s="16"/>
    </row>
    <row r="16" spans="1:19" x14ac:dyDescent="0.3">
      <c r="A16" s="17" t="s">
        <v>7</v>
      </c>
      <c r="B16" s="21" t="s">
        <v>20</v>
      </c>
      <c r="C16" s="16"/>
      <c r="D16" s="16"/>
      <c r="E16" s="16"/>
      <c r="F16" s="16"/>
      <c r="G16" s="16"/>
      <c r="H16" s="16"/>
      <c r="I16" s="16"/>
      <c r="J16" s="16"/>
      <c r="K16" s="16"/>
      <c r="L16" s="16"/>
      <c r="M16" s="16"/>
      <c r="N16" s="16"/>
    </row>
    <row r="17" spans="1:14" x14ac:dyDescent="0.3">
      <c r="A17" s="17" t="s">
        <v>7</v>
      </c>
      <c r="B17" s="16" t="s">
        <v>15</v>
      </c>
      <c r="C17" s="16"/>
      <c r="D17" s="16"/>
      <c r="E17" s="16"/>
      <c r="F17" s="16"/>
      <c r="G17" s="16"/>
      <c r="H17" s="16"/>
      <c r="I17" s="16"/>
      <c r="J17" s="16"/>
      <c r="K17" s="16"/>
      <c r="L17" s="16"/>
      <c r="M17" s="16"/>
      <c r="N17" s="16"/>
    </row>
    <row r="18" spans="1:14" x14ac:dyDescent="0.3">
      <c r="A18" s="20"/>
      <c r="B18" s="16"/>
      <c r="C18" s="16"/>
      <c r="D18" s="16"/>
      <c r="E18" s="16"/>
      <c r="F18" s="16"/>
      <c r="G18" s="16"/>
      <c r="H18" s="16"/>
      <c r="I18" s="16"/>
      <c r="J18" s="16"/>
      <c r="K18" s="16"/>
      <c r="L18" s="16"/>
      <c r="M18" s="16"/>
      <c r="N18" s="16"/>
    </row>
    <row r="19" spans="1:14" x14ac:dyDescent="0.3">
      <c r="A19" s="21" t="s">
        <v>3</v>
      </c>
      <c r="B19" s="16"/>
      <c r="C19" s="16"/>
      <c r="D19" s="16"/>
      <c r="E19" s="16"/>
      <c r="F19" s="16"/>
      <c r="G19" s="16"/>
      <c r="H19" s="16"/>
      <c r="I19" s="16"/>
      <c r="J19" s="16"/>
      <c r="K19" s="16"/>
      <c r="L19" s="16"/>
      <c r="M19" s="16"/>
      <c r="N19" s="16"/>
    </row>
    <row r="20" spans="1:14" x14ac:dyDescent="0.3">
      <c r="A20" s="17" t="s">
        <v>23</v>
      </c>
      <c r="B20" s="16"/>
      <c r="C20" s="16"/>
      <c r="D20" s="16"/>
      <c r="E20" s="16"/>
      <c r="F20" s="16"/>
      <c r="G20" s="16"/>
      <c r="H20" s="16"/>
      <c r="I20" s="16"/>
      <c r="J20" s="16"/>
      <c r="K20" s="16"/>
      <c r="L20" s="16"/>
      <c r="M20" s="16"/>
      <c r="N20" s="16"/>
    </row>
    <row r="21" spans="1:14" x14ac:dyDescent="0.3">
      <c r="A21" s="21" t="s">
        <v>4</v>
      </c>
      <c r="B21" s="16"/>
      <c r="C21" s="16"/>
      <c r="D21" s="16"/>
      <c r="E21" s="16"/>
      <c r="F21" s="16"/>
      <c r="G21" s="16"/>
      <c r="H21" s="16"/>
      <c r="I21" s="16"/>
      <c r="J21" s="16"/>
      <c r="K21" s="16"/>
      <c r="L21" s="16"/>
      <c r="M21" s="16"/>
      <c r="N21" s="16"/>
    </row>
    <row r="22" spans="1:14" x14ac:dyDescent="0.3">
      <c r="A22" s="16" t="s">
        <v>27</v>
      </c>
      <c r="B22" s="16"/>
      <c r="C22" s="16"/>
      <c r="D22" s="16"/>
      <c r="E22" s="16"/>
      <c r="F22" s="16"/>
      <c r="G22" s="16"/>
      <c r="H22" s="16"/>
      <c r="I22" s="16"/>
      <c r="J22" s="16"/>
      <c r="K22" s="16"/>
      <c r="L22" s="16"/>
      <c r="M22" s="16"/>
      <c r="N22" s="16"/>
    </row>
    <row r="23" spans="1:14" x14ac:dyDescent="0.3">
      <c r="A23" s="16" t="s">
        <v>22</v>
      </c>
      <c r="B23" s="16"/>
      <c r="C23" s="16"/>
      <c r="D23" s="16"/>
      <c r="E23" s="16"/>
      <c r="F23" s="16"/>
      <c r="G23" s="16"/>
      <c r="H23" s="16"/>
      <c r="I23" s="16"/>
      <c r="J23" s="16"/>
      <c r="K23" s="16"/>
      <c r="L23" s="16"/>
      <c r="M23" s="16"/>
      <c r="N23" s="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D00E9-37F8-4887-8E32-7799C6E8CCBF}">
  <dimension ref="A1"/>
  <sheetViews>
    <sheetView workbookViewId="0">
      <selection activeCell="E24" sqref="E24"/>
    </sheetView>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76003-421D-4602-B535-1F00FE36F50A}">
  <dimension ref="A1:C11"/>
  <sheetViews>
    <sheetView showGridLines="0" workbookViewId="0">
      <selection activeCell="E24" sqref="E24"/>
    </sheetView>
  </sheetViews>
  <sheetFormatPr defaultRowHeight="14.4" x14ac:dyDescent="0.3"/>
  <cols>
    <col min="1" max="1" width="24.44140625" customWidth="1"/>
    <col min="2" max="3" width="10.33203125" bestFit="1" customWidth="1"/>
    <col min="4" max="4" width="8.88671875" customWidth="1"/>
  </cols>
  <sheetData>
    <row r="1" spans="1:3" x14ac:dyDescent="0.3">
      <c r="A1" s="30" t="s">
        <v>57</v>
      </c>
      <c r="B1" s="30"/>
      <c r="C1" s="30"/>
    </row>
    <row r="3" spans="1:3" x14ac:dyDescent="0.3">
      <c r="A3" t="s">
        <v>56</v>
      </c>
      <c r="B3" s="38">
        <v>50000</v>
      </c>
    </row>
    <row r="4" spans="1:3" x14ac:dyDescent="0.3">
      <c r="A4" t="s">
        <v>55</v>
      </c>
      <c r="B4" s="38">
        <v>20000</v>
      </c>
    </row>
    <row r="5" spans="1:3" x14ac:dyDescent="0.3">
      <c r="A5" t="s">
        <v>54</v>
      </c>
      <c r="B5" s="29">
        <v>10</v>
      </c>
      <c r="C5" t="s">
        <v>36</v>
      </c>
    </row>
    <row r="7" spans="1:3" x14ac:dyDescent="0.3">
      <c r="A7" s="30" t="s">
        <v>34</v>
      </c>
      <c r="B7" s="30"/>
      <c r="C7" s="30"/>
    </row>
    <row r="9" spans="1:3" x14ac:dyDescent="0.3">
      <c r="A9" t="s">
        <v>53</v>
      </c>
      <c r="B9" s="27">
        <v>0.08</v>
      </c>
      <c r="C9" t="s">
        <v>28</v>
      </c>
    </row>
    <row r="10" spans="1:3" x14ac:dyDescent="0.3">
      <c r="A10" t="s">
        <v>30</v>
      </c>
      <c r="B10" s="27">
        <v>0.03</v>
      </c>
      <c r="C10" t="s">
        <v>28</v>
      </c>
    </row>
    <row r="11" spans="1:3" x14ac:dyDescent="0.3">
      <c r="A11" t="s">
        <v>52</v>
      </c>
      <c r="B11" s="27">
        <v>0.3</v>
      </c>
      <c r="C11" t="s">
        <v>28</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58C7-6E8E-4BAE-940C-94186DD6869B}">
  <dimension ref="A1"/>
  <sheetViews>
    <sheetView workbookViewId="0">
      <selection activeCell="E24" sqref="E24"/>
    </sheetView>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DFBB4-C611-4262-B057-2C4DEA870353}">
  <dimension ref="A1"/>
  <sheetViews>
    <sheetView workbookViewId="0">
      <selection activeCell="E24" sqref="E24"/>
    </sheetView>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A071-D0BB-4F7B-B48B-7DA082E29946}">
  <dimension ref="A1"/>
  <sheetViews>
    <sheetView workbookViewId="0">
      <selection activeCell="E24" sqref="E24"/>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showGridLines="0" tabSelected="1" zoomScaleNormal="100" workbookViewId="0">
      <selection activeCell="B22" sqref="B22"/>
    </sheetView>
  </sheetViews>
  <sheetFormatPr defaultRowHeight="14.4" x14ac:dyDescent="0.3"/>
  <cols>
    <col min="1" max="1" width="3.6640625" customWidth="1"/>
    <col min="2" max="2" width="34.44140625" customWidth="1"/>
    <col min="3" max="3" width="21.44140625" customWidth="1"/>
    <col min="4" max="4" width="38.88671875" customWidth="1"/>
    <col min="7" max="7" width="10.88671875" customWidth="1"/>
  </cols>
  <sheetData>
    <row r="1" spans="1:14" ht="25.8" x14ac:dyDescent="0.3">
      <c r="A1" s="9" t="str">
        <f>Instructions!A1</f>
        <v>Subject CM2: Assignment Y2</v>
      </c>
    </row>
    <row r="2" spans="1:14" ht="16.2" customHeight="1" x14ac:dyDescent="0.3">
      <c r="A2" s="9"/>
      <c r="B2" s="1"/>
      <c r="C2" s="1"/>
      <c r="D2" s="1"/>
      <c r="E2" s="1"/>
      <c r="F2" s="1"/>
      <c r="G2" s="1"/>
      <c r="H2" s="1"/>
      <c r="I2" s="1"/>
      <c r="J2" s="1"/>
      <c r="K2" s="1"/>
      <c r="L2" s="1"/>
      <c r="M2" s="1"/>
      <c r="N2" s="1"/>
    </row>
    <row r="3" spans="1:14" ht="23.4" x14ac:dyDescent="0.3">
      <c r="A3" s="10" t="str">
        <f>Instructions!A3</f>
        <v>2024 Examinations</v>
      </c>
    </row>
    <row r="5" spans="1:14" x14ac:dyDescent="0.3">
      <c r="D5" s="3" t="s">
        <v>18</v>
      </c>
      <c r="E5" s="7"/>
      <c r="F5" s="8"/>
    </row>
    <row r="7" spans="1:14" x14ac:dyDescent="0.3">
      <c r="B7" s="6" t="s">
        <v>62</v>
      </c>
      <c r="D7" s="3" t="s">
        <v>13</v>
      </c>
    </row>
    <row r="8" spans="1:14" x14ac:dyDescent="0.3">
      <c r="D8" s="3" t="s">
        <v>14</v>
      </c>
      <c r="E8" s="7"/>
      <c r="F8" s="8"/>
    </row>
    <row r="9" spans="1:14" x14ac:dyDescent="0.3">
      <c r="D9" s="2"/>
    </row>
    <row r="10" spans="1:14" x14ac:dyDescent="0.3">
      <c r="D10" s="11" t="s">
        <v>19</v>
      </c>
    </row>
    <row r="11" spans="1:14" x14ac:dyDescent="0.3">
      <c r="D11" s="12"/>
      <c r="E11" s="13"/>
      <c r="F11" s="14"/>
    </row>
    <row r="12" spans="1:14" x14ac:dyDescent="0.3">
      <c r="D12" s="2"/>
    </row>
    <row r="13" spans="1:14" x14ac:dyDescent="0.3">
      <c r="D13" s="3" t="s">
        <v>5</v>
      </c>
    </row>
    <row r="14" spans="1:14" x14ac:dyDescent="0.3">
      <c r="D14" s="3"/>
    </row>
    <row r="15" spans="1:14" x14ac:dyDescent="0.3">
      <c r="D15" s="2" t="s">
        <v>10</v>
      </c>
      <c r="E15" s="3"/>
      <c r="F15" s="3"/>
      <c r="G15" s="3"/>
    </row>
    <row r="16" spans="1:14" x14ac:dyDescent="0.3">
      <c r="D16" s="3" t="s">
        <v>11</v>
      </c>
    </row>
    <row r="17" spans="1:4" x14ac:dyDescent="0.3">
      <c r="D17" s="3"/>
    </row>
    <row r="18" spans="1:4" x14ac:dyDescent="0.3">
      <c r="A18" s="4" t="s">
        <v>12</v>
      </c>
    </row>
    <row r="19" spans="1:4" x14ac:dyDescent="0.3">
      <c r="B19" s="5" t="s">
        <v>61</v>
      </c>
    </row>
    <row r="20" spans="1:4" x14ac:dyDescent="0.3">
      <c r="B20" s="5" t="s">
        <v>6</v>
      </c>
    </row>
    <row r="21" spans="1:4" x14ac:dyDescent="0.3">
      <c r="B21" s="5" t="s">
        <v>17</v>
      </c>
    </row>
    <row r="22" spans="1:4" x14ac:dyDescent="0.3">
      <c r="B22" t="s">
        <v>63</v>
      </c>
    </row>
    <row r="23" spans="1:4" x14ac:dyDescent="0.3">
      <c r="B23" s="3" t="s">
        <v>21</v>
      </c>
    </row>
    <row r="24" spans="1:4" x14ac:dyDescent="0.3">
      <c r="B24" s="3"/>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latest version">
                <anchor moveWithCells="1">
                  <from>
                    <xdr:col>0</xdr:col>
                    <xdr:colOff>0</xdr:colOff>
                    <xdr:row>17</xdr:row>
                    <xdr:rowOff>160020</xdr:rowOff>
                  </from>
                  <to>
                    <xdr:col>0</xdr:col>
                    <xdr:colOff>236220</xdr:colOff>
                    <xdr:row>19</xdr:row>
                    <xdr:rowOff>22860</xdr:rowOff>
                  </to>
                </anchor>
              </controlPr>
            </control>
          </mc:Choice>
        </mc:AlternateContent>
        <mc:AlternateContent xmlns:mc="http://schemas.openxmlformats.org/markup-compatibility/2006">
          <mc:Choice Requires="x14">
            <control shapeId="8194" r:id="rId5" name="Check Box 2">
              <controlPr defaultSize="0" autoFill="0" autoLine="0" autoPict="0" altText="latest version">
                <anchor moveWithCells="1">
                  <from>
                    <xdr:col>0</xdr:col>
                    <xdr:colOff>0</xdr:colOff>
                    <xdr:row>18</xdr:row>
                    <xdr:rowOff>175260</xdr:rowOff>
                  </from>
                  <to>
                    <xdr:col>0</xdr:col>
                    <xdr:colOff>236220</xdr:colOff>
                    <xdr:row>20</xdr:row>
                    <xdr:rowOff>30480</xdr:rowOff>
                  </to>
                </anchor>
              </controlPr>
            </control>
          </mc:Choice>
        </mc:AlternateContent>
        <mc:AlternateContent xmlns:mc="http://schemas.openxmlformats.org/markup-compatibility/2006">
          <mc:Choice Requires="x14">
            <control shapeId="8195" r:id="rId6" name="Check Box 3">
              <controlPr defaultSize="0" autoFill="0" autoLine="0" autoPict="0" altText="latest version">
                <anchor moveWithCells="1">
                  <from>
                    <xdr:col>0</xdr:col>
                    <xdr:colOff>0</xdr:colOff>
                    <xdr:row>19</xdr:row>
                    <xdr:rowOff>0</xdr:rowOff>
                  </from>
                  <to>
                    <xdr:col>0</xdr:col>
                    <xdr:colOff>236220</xdr:colOff>
                    <xdr:row>20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ltText="latest version">
                <anchor moveWithCells="1">
                  <from>
                    <xdr:col>0</xdr:col>
                    <xdr:colOff>0</xdr:colOff>
                    <xdr:row>20</xdr:row>
                    <xdr:rowOff>175260</xdr:rowOff>
                  </from>
                  <to>
                    <xdr:col>0</xdr:col>
                    <xdr:colOff>236220</xdr:colOff>
                    <xdr:row>22</xdr:row>
                    <xdr:rowOff>30480</xdr:rowOff>
                  </to>
                </anchor>
              </controlPr>
            </control>
          </mc:Choice>
        </mc:AlternateContent>
        <mc:AlternateContent xmlns:mc="http://schemas.openxmlformats.org/markup-compatibility/2006">
          <mc:Choice Requires="x14">
            <control shapeId="8197" r:id="rId8" name="Check Box 5">
              <controlPr defaultSize="0" autoFill="0" autoLine="0" autoPict="0" altText="latest version">
                <anchor moveWithCells="1">
                  <from>
                    <xdr:col>0</xdr:col>
                    <xdr:colOff>0</xdr:colOff>
                    <xdr:row>19</xdr:row>
                    <xdr:rowOff>160020</xdr:rowOff>
                  </from>
                  <to>
                    <xdr:col>0</xdr:col>
                    <xdr:colOff>236220</xdr:colOff>
                    <xdr:row>21</xdr:row>
                    <xdr:rowOff>22860</xdr:rowOff>
                  </to>
                </anchor>
              </controlPr>
            </control>
          </mc:Choice>
        </mc:AlternateContent>
        <mc:AlternateContent xmlns:mc="http://schemas.openxmlformats.org/markup-compatibility/2006">
          <mc:Choice Requires="x14">
            <control shapeId="8198" r:id="rId9" name="Check Box 6">
              <controlPr defaultSize="0" autoFill="0" autoLine="0" autoPict="0" altText="latest version">
                <anchor moveWithCells="1">
                  <from>
                    <xdr:col>0</xdr:col>
                    <xdr:colOff>0</xdr:colOff>
                    <xdr:row>22</xdr:row>
                    <xdr:rowOff>0</xdr:rowOff>
                  </from>
                  <to>
                    <xdr:col>0</xdr:col>
                    <xdr:colOff>236220</xdr:colOff>
                    <xdr:row>23</xdr:row>
                    <xdr:rowOff>45720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99060</xdr:colOff>
                    <xdr:row>3</xdr:row>
                    <xdr:rowOff>175260</xdr:rowOff>
                  </from>
                  <to>
                    <xdr:col>4</xdr:col>
                    <xdr:colOff>426720</xdr:colOff>
                    <xdr:row>5</xdr:row>
                    <xdr:rowOff>7620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99060</xdr:colOff>
                    <xdr:row>3</xdr:row>
                    <xdr:rowOff>175260</xdr:rowOff>
                  </from>
                  <to>
                    <xdr:col>5</xdr:col>
                    <xdr:colOff>419100</xdr:colOff>
                    <xdr:row>5</xdr:row>
                    <xdr:rowOff>7620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99060</xdr:colOff>
                    <xdr:row>6</xdr:row>
                    <xdr:rowOff>175260</xdr:rowOff>
                  </from>
                  <to>
                    <xdr:col>4</xdr:col>
                    <xdr:colOff>426720</xdr:colOff>
                    <xdr:row>8</xdr:row>
                    <xdr:rowOff>7620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99060</xdr:colOff>
                    <xdr:row>6</xdr:row>
                    <xdr:rowOff>175260</xdr:rowOff>
                  </from>
                  <to>
                    <xdr:col>5</xdr:col>
                    <xdr:colOff>419100</xdr:colOff>
                    <xdr:row>8</xdr:row>
                    <xdr:rowOff>7620</xdr:rowOff>
                  </to>
                </anchor>
              </controlPr>
            </control>
          </mc:Choice>
        </mc:AlternateContent>
        <mc:AlternateContent xmlns:mc="http://schemas.openxmlformats.org/markup-compatibility/2006">
          <mc:Choice Requires="x14">
            <control shapeId="8207" r:id="rId14" name="Check Box 15">
              <controlPr defaultSize="0" autoFill="0" autoLine="0" autoPict="0" altText="latest version">
                <anchor moveWithCells="1">
                  <from>
                    <xdr:col>0</xdr:col>
                    <xdr:colOff>0</xdr:colOff>
                    <xdr:row>22</xdr:row>
                    <xdr:rowOff>0</xdr:rowOff>
                  </from>
                  <to>
                    <xdr:col>0</xdr:col>
                    <xdr:colOff>236220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D2681-CF08-4452-AE2B-13A3FDCE9217}">
  <dimension ref="A1:N25"/>
  <sheetViews>
    <sheetView showGridLines="0" workbookViewId="0">
      <pane xSplit="6" topLeftCell="G1" activePane="topRight" state="frozen"/>
      <selection activeCell="E24" sqref="E24"/>
      <selection pane="topRight" activeCell="E24" sqref="E24"/>
    </sheetView>
  </sheetViews>
  <sheetFormatPr defaultRowHeight="14.4" x14ac:dyDescent="0.3"/>
  <cols>
    <col min="1" max="1" width="21.109375" bestFit="1" customWidth="1"/>
    <col min="2" max="3" width="10.33203125" bestFit="1" customWidth="1"/>
    <col min="4" max="4" width="8.88671875" customWidth="1"/>
    <col min="5" max="5" width="15.33203125" customWidth="1"/>
    <col min="8" max="8" width="8.88671875" customWidth="1"/>
  </cols>
  <sheetData>
    <row r="1" spans="1:14" x14ac:dyDescent="0.3">
      <c r="A1" s="30" t="s">
        <v>42</v>
      </c>
      <c r="B1" s="30"/>
      <c r="C1" s="30"/>
      <c r="E1" s="30" t="s">
        <v>41</v>
      </c>
      <c r="F1" s="30"/>
      <c r="H1" s="33" t="s">
        <v>40</v>
      </c>
      <c r="I1" s="33"/>
      <c r="J1" s="33"/>
      <c r="K1" s="33"/>
      <c r="L1" s="33"/>
      <c r="M1" s="33"/>
    </row>
    <row r="3" spans="1:14" x14ac:dyDescent="0.3">
      <c r="A3" t="s">
        <v>39</v>
      </c>
      <c r="B3" s="29">
        <v>230</v>
      </c>
      <c r="E3" t="s">
        <v>38</v>
      </c>
      <c r="F3" s="29">
        <v>5</v>
      </c>
      <c r="H3" s="4">
        <v>0</v>
      </c>
      <c r="I3" s="4">
        <v>1</v>
      </c>
      <c r="J3" s="4">
        <v>2</v>
      </c>
      <c r="K3" s="4">
        <v>3</v>
      </c>
      <c r="L3" s="4">
        <v>4</v>
      </c>
      <c r="M3" s="4">
        <v>5</v>
      </c>
      <c r="N3" s="4"/>
    </row>
    <row r="4" spans="1:14" x14ac:dyDescent="0.3">
      <c r="A4" t="s">
        <v>37</v>
      </c>
      <c r="B4" s="32">
        <f>5/12</f>
        <v>0.41666666666666669</v>
      </c>
      <c r="C4" t="s">
        <v>36</v>
      </c>
      <c r="E4" t="s">
        <v>35</v>
      </c>
      <c r="F4" s="31">
        <f>Term/Steps</f>
        <v>8.3333333333333343E-2</v>
      </c>
    </row>
    <row r="6" spans="1:14" x14ac:dyDescent="0.3">
      <c r="F6" s="28"/>
      <c r="H6" s="25"/>
      <c r="I6" s="25"/>
      <c r="J6" s="25"/>
      <c r="K6" s="25"/>
      <c r="L6" s="25"/>
      <c r="M6" s="25"/>
      <c r="N6" s="25"/>
    </row>
    <row r="7" spans="1:14" x14ac:dyDescent="0.3">
      <c r="A7" s="30" t="s">
        <v>34</v>
      </c>
      <c r="B7" s="30"/>
      <c r="C7" s="30"/>
      <c r="H7" s="25"/>
      <c r="I7" s="25"/>
      <c r="J7" s="25"/>
      <c r="K7" s="25"/>
      <c r="L7" s="25"/>
      <c r="M7" s="25"/>
      <c r="N7" s="25"/>
    </row>
    <row r="8" spans="1:14" x14ac:dyDescent="0.3">
      <c r="E8" t="s">
        <v>33</v>
      </c>
      <c r="F8" s="28">
        <f>EXP(Volatility*(Delta_t)^0.5)</f>
        <v>1.0533352138471728</v>
      </c>
      <c r="H8" s="25"/>
      <c r="I8" s="25"/>
      <c r="J8" s="25"/>
      <c r="K8" s="25"/>
      <c r="L8" s="25"/>
      <c r="M8" s="25"/>
      <c r="N8" s="25"/>
    </row>
    <row r="9" spans="1:14" x14ac:dyDescent="0.3">
      <c r="A9" t="s">
        <v>32</v>
      </c>
      <c r="B9" s="29">
        <v>232</v>
      </c>
      <c r="E9" t="s">
        <v>31</v>
      </c>
      <c r="F9" s="28">
        <f>1/Up_factor</f>
        <v>0.94936539370750483</v>
      </c>
      <c r="H9" s="25"/>
      <c r="I9" s="25"/>
      <c r="J9" s="25"/>
      <c r="K9" s="25"/>
      <c r="L9" s="25"/>
      <c r="M9" s="25"/>
      <c r="N9" s="25"/>
    </row>
    <row r="10" spans="1:14" x14ac:dyDescent="0.3">
      <c r="A10" t="s">
        <v>30</v>
      </c>
      <c r="B10" s="27">
        <v>0.03</v>
      </c>
      <c r="C10" t="s">
        <v>28</v>
      </c>
      <c r="H10" s="25"/>
      <c r="I10" s="25"/>
      <c r="J10" s="25"/>
      <c r="K10" s="25"/>
      <c r="L10" s="25"/>
      <c r="M10" s="25">
        <f>L11*Up_factor</f>
        <v>300.82990122444477</v>
      </c>
      <c r="N10" s="25"/>
    </row>
    <row r="11" spans="1:14" x14ac:dyDescent="0.3">
      <c r="A11" t="s">
        <v>29</v>
      </c>
      <c r="B11" s="27">
        <v>0.18</v>
      </c>
      <c r="C11" t="s">
        <v>28</v>
      </c>
      <c r="H11" s="25"/>
      <c r="I11" s="25"/>
      <c r="J11" s="25"/>
      <c r="K11" s="25"/>
      <c r="L11" s="25">
        <f>K12*Up_factor</f>
        <v>285.59749761493481</v>
      </c>
      <c r="M11" s="25"/>
      <c r="N11" s="25"/>
    </row>
    <row r="12" spans="1:14" x14ac:dyDescent="0.3">
      <c r="H12" s="25"/>
      <c r="I12" s="25"/>
      <c r="J12" s="25"/>
      <c r="K12" s="25">
        <f>J13*Up_factor</f>
        <v>271.13638076508079</v>
      </c>
      <c r="L12" s="25"/>
      <c r="M12" s="25">
        <f>L13*Up_factor</f>
        <v>271.13638076508079</v>
      </c>
      <c r="N12" s="25"/>
    </row>
    <row r="13" spans="1:14" x14ac:dyDescent="0.3">
      <c r="H13" s="25"/>
      <c r="I13" s="25"/>
      <c r="J13" s="25">
        <f>I14*Up_factor</f>
        <v>257.40749687346886</v>
      </c>
      <c r="K13" s="25"/>
      <c r="L13" s="25">
        <f>K14*Up_factor</f>
        <v>257.40749687346886</v>
      </c>
      <c r="M13" s="25"/>
      <c r="N13" s="25"/>
    </row>
    <row r="14" spans="1:14" x14ac:dyDescent="0.3">
      <c r="F14" s="26"/>
      <c r="H14" s="25"/>
      <c r="I14" s="25">
        <f>H15*Up_factor</f>
        <v>244.37376961254409</v>
      </c>
      <c r="J14" s="25"/>
      <c r="K14" s="25">
        <f>J15*Up_factor</f>
        <v>244.37376961254409</v>
      </c>
      <c r="L14" s="25"/>
      <c r="M14" s="25">
        <f>L15*Up_factor</f>
        <v>244.37376961254407</v>
      </c>
      <c r="N14" s="25"/>
    </row>
    <row r="15" spans="1:14" x14ac:dyDescent="0.3">
      <c r="F15" s="26"/>
      <c r="H15" s="25">
        <f>B9</f>
        <v>232</v>
      </c>
      <c r="I15" s="25"/>
      <c r="J15" s="25">
        <f>I16*Up_factor</f>
        <v>232</v>
      </c>
      <c r="K15" s="25"/>
      <c r="L15" s="25">
        <f>K16*Up_factor</f>
        <v>231.99999999999997</v>
      </c>
      <c r="M15" s="25"/>
      <c r="N15" s="25"/>
    </row>
    <row r="16" spans="1:14" x14ac:dyDescent="0.3">
      <c r="H16" s="25"/>
      <c r="I16" s="25">
        <f>H15*Down_factor</f>
        <v>220.25277134014112</v>
      </c>
      <c r="J16" s="25"/>
      <c r="K16" s="25">
        <f>J17*Up_factor</f>
        <v>220.25277134014109</v>
      </c>
      <c r="L16" s="25"/>
      <c r="M16" s="25">
        <f>L17*Up_factor</f>
        <v>220.25277134014109</v>
      </c>
      <c r="N16" s="25"/>
    </row>
    <row r="17" spans="8:14" x14ac:dyDescent="0.3">
      <c r="H17" s="25"/>
      <c r="I17" s="25"/>
      <c r="J17" s="25">
        <f>I16*Down_factor</f>
        <v>209.1003589785021</v>
      </c>
      <c r="K17" s="25"/>
      <c r="L17" s="25">
        <f>K18*Up_factor</f>
        <v>209.1003589785021</v>
      </c>
      <c r="M17" s="25"/>
      <c r="N17" s="25"/>
    </row>
    <row r="18" spans="8:14" x14ac:dyDescent="0.3">
      <c r="H18" s="25"/>
      <c r="I18" s="25"/>
      <c r="J18" s="25"/>
      <c r="K18" s="25">
        <f>J17*Down_factor</f>
        <v>198.51264462600625</v>
      </c>
      <c r="L18" s="25"/>
      <c r="M18" s="25">
        <f>L19*Up_factor</f>
        <v>198.51264462600625</v>
      </c>
      <c r="N18" s="25"/>
    </row>
    <row r="19" spans="8:14" x14ac:dyDescent="0.3">
      <c r="H19" s="25"/>
      <c r="I19" s="25"/>
      <c r="J19" s="25"/>
      <c r="K19" s="25"/>
      <c r="L19" s="25">
        <f>K18*Down_factor</f>
        <v>188.46103502128642</v>
      </c>
      <c r="M19" s="25"/>
      <c r="N19" s="25"/>
    </row>
    <row r="20" spans="8:14" x14ac:dyDescent="0.3">
      <c r="H20" s="25"/>
      <c r="I20" s="25"/>
      <c r="J20" s="25"/>
      <c r="K20" s="25"/>
      <c r="L20" s="25"/>
      <c r="M20" s="25">
        <f>L19*Down_factor</f>
        <v>178.91838471150743</v>
      </c>
      <c r="N20" s="25"/>
    </row>
    <row r="21" spans="8:14" x14ac:dyDescent="0.3">
      <c r="H21" s="25"/>
      <c r="I21" s="25"/>
      <c r="J21" s="25"/>
      <c r="K21" s="25"/>
      <c r="L21" s="25"/>
      <c r="M21" s="25"/>
      <c r="N21" s="25"/>
    </row>
    <row r="22" spans="8:14" x14ac:dyDescent="0.3">
      <c r="H22" s="25"/>
      <c r="I22" s="25"/>
      <c r="J22" s="25"/>
      <c r="K22" s="25"/>
      <c r="L22" s="25"/>
      <c r="M22" s="25"/>
      <c r="N22" s="25"/>
    </row>
    <row r="23" spans="8:14" x14ac:dyDescent="0.3">
      <c r="H23" s="25"/>
      <c r="I23" s="25"/>
      <c r="J23" s="25"/>
      <c r="K23" s="25"/>
      <c r="L23" s="25"/>
      <c r="M23" s="25"/>
      <c r="N23" s="25"/>
    </row>
    <row r="24" spans="8:14" x14ac:dyDescent="0.3">
      <c r="H24" s="25"/>
      <c r="I24" s="25"/>
      <c r="J24" s="25"/>
      <c r="K24" s="25"/>
      <c r="L24" s="25"/>
      <c r="M24" s="25"/>
      <c r="N24" s="25"/>
    </row>
    <row r="25" spans="8:14" x14ac:dyDescent="0.3">
      <c r="H25" s="25"/>
      <c r="I25" s="25"/>
      <c r="J25" s="25"/>
      <c r="K25" s="25"/>
      <c r="L25" s="25"/>
      <c r="M25" s="25"/>
      <c r="N25" s="2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2D45B-9DB3-4CAA-8304-0114A6505FB7}">
  <dimension ref="A1"/>
  <sheetViews>
    <sheetView workbookViewId="0">
      <selection activeCell="E24" sqref="E24"/>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30A9A-A60D-4F55-B390-47489CCBFD1F}">
  <dimension ref="A1"/>
  <sheetViews>
    <sheetView workbookViewId="0">
      <selection activeCell="E24" sqref="E24"/>
    </sheetView>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35E01-2713-4F2A-A274-F6C92091B410}">
  <dimension ref="A1"/>
  <sheetViews>
    <sheetView workbookViewId="0">
      <selection activeCell="E24" sqref="E24"/>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6739-84E0-4963-B7BD-B65C64BC7AEC}">
  <dimension ref="A1"/>
  <sheetViews>
    <sheetView workbookViewId="0">
      <selection activeCell="E24" sqref="E24"/>
    </sheetView>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6507-0254-40DE-A60A-4D147FF24A49}">
  <dimension ref="A1:O19"/>
  <sheetViews>
    <sheetView showGridLines="0" workbookViewId="0">
      <selection activeCell="E24" sqref="E24"/>
    </sheetView>
  </sheetViews>
  <sheetFormatPr defaultRowHeight="14.4" x14ac:dyDescent="0.3"/>
  <sheetData>
    <row r="1" spans="1:15" ht="31.2" x14ac:dyDescent="0.6">
      <c r="A1" s="37" t="s">
        <v>51</v>
      </c>
    </row>
    <row r="4" spans="1:15" x14ac:dyDescent="0.3">
      <c r="A4" s="4" t="s">
        <v>50</v>
      </c>
    </row>
    <row r="6" spans="1:15" x14ac:dyDescent="0.3">
      <c r="A6" s="4" t="s">
        <v>49</v>
      </c>
      <c r="N6" s="36" t="s">
        <v>48</v>
      </c>
      <c r="O6" s="36" t="s">
        <v>47</v>
      </c>
    </row>
    <row r="7" spans="1:15" x14ac:dyDescent="0.3">
      <c r="A7" s="4" t="s">
        <v>46</v>
      </c>
      <c r="B7" s="4"/>
      <c r="C7" s="4" t="s">
        <v>45</v>
      </c>
      <c r="D7" s="4"/>
      <c r="E7" s="4"/>
      <c r="F7" s="4"/>
      <c r="G7" s="4"/>
      <c r="H7" s="4"/>
      <c r="I7" s="4"/>
      <c r="J7" s="4"/>
      <c r="K7" s="4"/>
      <c r="L7" s="4"/>
      <c r="M7" s="4"/>
      <c r="N7" s="36" t="s">
        <v>44</v>
      </c>
      <c r="O7" s="36" t="s">
        <v>43</v>
      </c>
    </row>
    <row r="8" spans="1:15" x14ac:dyDescent="0.3">
      <c r="A8" s="4"/>
      <c r="B8" s="4">
        <v>0</v>
      </c>
      <c r="C8" s="4">
        <v>1</v>
      </c>
      <c r="D8" s="4">
        <v>2</v>
      </c>
      <c r="E8" s="4">
        <v>3</v>
      </c>
      <c r="F8" s="4">
        <v>4</v>
      </c>
      <c r="G8" s="4">
        <v>5</v>
      </c>
      <c r="H8" s="4">
        <v>6</v>
      </c>
      <c r="I8" s="4">
        <v>7</v>
      </c>
      <c r="J8" s="4">
        <v>8</v>
      </c>
      <c r="K8" s="4">
        <v>9</v>
      </c>
      <c r="L8" s="4">
        <v>10</v>
      </c>
      <c r="M8" s="4"/>
      <c r="N8" s="4"/>
      <c r="O8" s="4"/>
    </row>
    <row r="9" spans="1:15" x14ac:dyDescent="0.3">
      <c r="A9" s="4">
        <v>2005</v>
      </c>
      <c r="B9" s="35">
        <v>2050</v>
      </c>
      <c r="C9" s="35">
        <v>2600</v>
      </c>
      <c r="D9" s="35">
        <v>1904</v>
      </c>
      <c r="E9" s="35">
        <v>1302</v>
      </c>
      <c r="F9" s="35">
        <v>1056</v>
      </c>
      <c r="G9" s="35">
        <v>843</v>
      </c>
      <c r="H9" s="35">
        <v>748</v>
      </c>
      <c r="I9" s="35">
        <v>373</v>
      </c>
      <c r="J9" s="35">
        <v>253</v>
      </c>
      <c r="K9" s="35">
        <v>103</v>
      </c>
      <c r="L9" s="35">
        <v>40</v>
      </c>
      <c r="N9" s="35">
        <v>11992</v>
      </c>
      <c r="O9" s="34">
        <v>0.94</v>
      </c>
    </row>
    <row r="10" spans="1:15" x14ac:dyDescent="0.3">
      <c r="A10" s="4">
        <v>2006</v>
      </c>
      <c r="B10" s="35">
        <v>2342</v>
      </c>
      <c r="C10" s="35">
        <v>2476</v>
      </c>
      <c r="D10" s="35">
        <v>2045</v>
      </c>
      <c r="E10" s="35">
        <v>1479</v>
      </c>
      <c r="F10" s="35">
        <v>1248</v>
      </c>
      <c r="G10" s="35">
        <v>924</v>
      </c>
      <c r="H10" s="35">
        <v>783</v>
      </c>
      <c r="I10" s="35">
        <v>437</v>
      </c>
      <c r="J10" s="35">
        <v>252</v>
      </c>
      <c r="K10" s="35">
        <v>126</v>
      </c>
      <c r="N10" s="35">
        <v>12564</v>
      </c>
      <c r="O10" s="34">
        <f t="shared" ref="O10:O19" si="0">O9</f>
        <v>0.94</v>
      </c>
    </row>
    <row r="11" spans="1:15" x14ac:dyDescent="0.3">
      <c r="A11" s="4">
        <v>2007</v>
      </c>
      <c r="B11" s="35">
        <v>2216</v>
      </c>
      <c r="C11" s="35">
        <v>2845</v>
      </c>
      <c r="D11" s="35">
        <v>2132</v>
      </c>
      <c r="E11" s="35">
        <v>1303</v>
      </c>
      <c r="F11" s="35">
        <v>1289</v>
      </c>
      <c r="G11" s="35">
        <v>872</v>
      </c>
      <c r="H11" s="35">
        <v>743</v>
      </c>
      <c r="I11" s="35">
        <v>424</v>
      </c>
      <c r="J11" s="35">
        <v>221</v>
      </c>
      <c r="N11" s="35">
        <v>12479</v>
      </c>
      <c r="O11" s="34">
        <f t="shared" si="0"/>
        <v>0.94</v>
      </c>
    </row>
    <row r="12" spans="1:15" x14ac:dyDescent="0.3">
      <c r="A12" s="4">
        <v>2008</v>
      </c>
      <c r="B12" s="35">
        <v>3786</v>
      </c>
      <c r="C12" s="35">
        <v>3865</v>
      </c>
      <c r="D12" s="35">
        <v>3156</v>
      </c>
      <c r="E12" s="35">
        <v>2437</v>
      </c>
      <c r="F12" s="35">
        <v>2352</v>
      </c>
      <c r="G12" s="35">
        <v>1702</v>
      </c>
      <c r="H12" s="35">
        <v>1174</v>
      </c>
      <c r="I12" s="35">
        <v>783</v>
      </c>
      <c r="N12" s="35">
        <v>20582</v>
      </c>
      <c r="O12" s="34">
        <f t="shared" si="0"/>
        <v>0.94</v>
      </c>
    </row>
    <row r="13" spans="1:15" x14ac:dyDescent="0.3">
      <c r="A13" s="4">
        <v>2009</v>
      </c>
      <c r="B13" s="35">
        <v>1945</v>
      </c>
      <c r="C13" s="35">
        <v>2045</v>
      </c>
      <c r="D13" s="35">
        <v>1598</v>
      </c>
      <c r="E13" s="35">
        <v>1136</v>
      </c>
      <c r="F13" s="35">
        <v>1134</v>
      </c>
      <c r="G13" s="35">
        <v>827</v>
      </c>
      <c r="H13" s="35">
        <v>627</v>
      </c>
      <c r="N13" s="35">
        <v>10847</v>
      </c>
      <c r="O13" s="34">
        <f t="shared" si="0"/>
        <v>0.94</v>
      </c>
    </row>
    <row r="14" spans="1:15" x14ac:dyDescent="0.3">
      <c r="A14" s="4">
        <v>2010</v>
      </c>
      <c r="B14" s="35">
        <v>2467</v>
      </c>
      <c r="C14" s="35">
        <v>3256</v>
      </c>
      <c r="D14" s="35">
        <v>2323</v>
      </c>
      <c r="E14" s="35">
        <v>1574</v>
      </c>
      <c r="F14" s="35">
        <v>1254</v>
      </c>
      <c r="G14" s="35">
        <v>1039</v>
      </c>
      <c r="N14" s="35">
        <v>14627</v>
      </c>
      <c r="O14" s="34">
        <f t="shared" si="0"/>
        <v>0.94</v>
      </c>
    </row>
    <row r="15" spans="1:15" x14ac:dyDescent="0.3">
      <c r="A15" s="4">
        <v>2011</v>
      </c>
      <c r="B15" s="35">
        <v>2856</v>
      </c>
      <c r="C15" s="35">
        <v>3427</v>
      </c>
      <c r="D15" s="35">
        <v>2556</v>
      </c>
      <c r="E15" s="35">
        <v>1874</v>
      </c>
      <c r="F15" s="35">
        <v>1569</v>
      </c>
      <c r="N15" s="35">
        <v>16146</v>
      </c>
      <c r="O15" s="34">
        <f t="shared" si="0"/>
        <v>0.94</v>
      </c>
    </row>
    <row r="16" spans="1:15" x14ac:dyDescent="0.3">
      <c r="A16" s="4">
        <v>2012</v>
      </c>
      <c r="B16" s="35">
        <v>3539</v>
      </c>
      <c r="C16" s="35">
        <v>4416</v>
      </c>
      <c r="D16" s="35">
        <v>3078</v>
      </c>
      <c r="E16" s="35">
        <v>2150</v>
      </c>
      <c r="N16" s="35">
        <v>21349</v>
      </c>
      <c r="O16" s="34">
        <f t="shared" si="0"/>
        <v>0.94</v>
      </c>
    </row>
    <row r="17" spans="1:15" x14ac:dyDescent="0.3">
      <c r="A17" s="4">
        <v>2013</v>
      </c>
      <c r="B17" s="35">
        <v>3184</v>
      </c>
      <c r="C17" s="35">
        <v>3778</v>
      </c>
      <c r="D17" s="35">
        <v>2783</v>
      </c>
      <c r="N17" s="35">
        <v>17834</v>
      </c>
      <c r="O17" s="34">
        <f t="shared" si="0"/>
        <v>0.94</v>
      </c>
    </row>
    <row r="18" spans="1:15" x14ac:dyDescent="0.3">
      <c r="A18" s="4">
        <v>2014</v>
      </c>
      <c r="B18" s="35">
        <v>2873</v>
      </c>
      <c r="C18" s="35">
        <v>3539</v>
      </c>
      <c r="N18" s="35">
        <v>16732</v>
      </c>
      <c r="O18" s="34">
        <f t="shared" si="0"/>
        <v>0.94</v>
      </c>
    </row>
    <row r="19" spans="1:15" x14ac:dyDescent="0.3">
      <c r="A19" s="4">
        <v>2015</v>
      </c>
      <c r="B19" s="35">
        <v>3274</v>
      </c>
      <c r="N19" s="35">
        <v>18757</v>
      </c>
      <c r="O19" s="34">
        <f t="shared" si="0"/>
        <v>0.94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97CDF-9391-4ED8-A581-B46A1B1A3326}">
  <dimension ref="A1"/>
  <sheetViews>
    <sheetView workbookViewId="0">
      <selection activeCell="E24" sqref="E24"/>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9F40B-DA6C-491C-B717-380524085B8A}">
  <ds:schemaRefs>
    <ds:schemaRef ds:uri="http://schemas.openxmlformats.org/package/2006/metadata/core-properties"/>
    <ds:schemaRef ds:uri="http://schemas.microsoft.com/office/2006/documentManagement/types"/>
    <ds:schemaRef ds:uri="http://schemas.microsoft.com/office/infopath/2007/PartnerControls"/>
    <ds:schemaRef ds:uri="80348ba6-adcc-40fb-8576-6b95a36a3021"/>
    <ds:schemaRef ds:uri="http://www.w3.org/XML/1998/namespace"/>
    <ds:schemaRef ds:uri="http://purl.org/dc/terms/"/>
    <ds:schemaRef ds:uri="http://purl.org/dc/elements/1.1/"/>
    <ds:schemaRef ds:uri="051538e9-c694-450b-9056-83c8e7b681d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3845FA0-E7B1-41E4-BBC3-0DA8DEF61558}"/>
</file>

<file path=customXml/itemProps3.xml><?xml version="1.0" encoding="utf-8"?>
<ds:datastoreItem xmlns:ds="http://schemas.openxmlformats.org/officeDocument/2006/customXml" ds:itemID="{D72A611C-20C0-431B-83A2-9E34465570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Instructions</vt:lpstr>
      <vt:lpstr>Details</vt:lpstr>
      <vt:lpstr>Q1 Inputs</vt:lpstr>
      <vt:lpstr>Q1 (i)</vt:lpstr>
      <vt:lpstr>Q1 (ii)</vt:lpstr>
      <vt:lpstr>Q1 (iii)</vt:lpstr>
      <vt:lpstr>Q1 (iv)</vt:lpstr>
      <vt:lpstr>Q2 Inputs</vt:lpstr>
      <vt:lpstr>Q2 (i)</vt:lpstr>
      <vt:lpstr>Q2 (ii)</vt:lpstr>
      <vt:lpstr>Q3 Inputs</vt:lpstr>
      <vt:lpstr>Q3 (i)</vt:lpstr>
      <vt:lpstr>Q3 (ii)</vt:lpstr>
      <vt:lpstr>Q3 (iii)</vt:lpstr>
      <vt:lpstr>'Q3 Inputs'!Bonds</vt:lpstr>
      <vt:lpstr>Delta_t</vt:lpstr>
      <vt:lpstr>Discount</vt:lpstr>
      <vt:lpstr>Down_factor</vt:lpstr>
      <vt:lpstr>Down_prob</vt:lpstr>
      <vt:lpstr>'Q3 Inputs'!Funds</vt:lpstr>
      <vt:lpstr>'Q3 Inputs'!Growth</vt:lpstr>
      <vt:lpstr>'Q3 Inputs'!Interest</vt:lpstr>
      <vt:lpstr>Interest</vt:lpstr>
      <vt:lpstr>Steps</vt:lpstr>
      <vt:lpstr>Strike</vt:lpstr>
      <vt:lpstr>'Q3 Inputs'!Term</vt:lpstr>
      <vt:lpstr>Term</vt:lpstr>
      <vt:lpstr>Up_factor</vt:lpstr>
      <vt:lpstr>Up_prob</vt:lpstr>
      <vt:lpstr>'Q3 Inputs'!Volatility</vt:lpstr>
      <vt:lpstr>Volatility</vt:lpstr>
    </vt:vector>
  </TitlesOfParts>
  <Company>Apollo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Apollo Group User</dc:creator>
  <cp:lastModifiedBy>John Potter</cp:lastModifiedBy>
  <dcterms:created xsi:type="dcterms:W3CDTF">2018-07-23T14:10:23Z</dcterms:created>
  <dcterms:modified xsi:type="dcterms:W3CDTF">2023-08-07T14:44:28Z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0x010100BED9F350256FC04C9EF19E11D9C59124</vt:lpwstr>
  </property>
  <property fmtid="{D5CDD505-2E9C-101B-9397-08002B2CF9AE}" pid="3" name="MediaServiceImageTags">
    <vt:lpwstr/>
  </property>
</Properties>
</file>